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Box Sync\2020\Tranparencia\3ER TRIM 2020\Trasp Mpal\Inf Presupuestari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1" i="4"/>
  <c r="E39" i="4" s="1"/>
  <c r="H31" i="4"/>
  <c r="H39" i="4" s="1"/>
  <c r="E16" i="4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<sst xmlns="http://schemas.openxmlformats.org/spreadsheetml/2006/main" count="99" uniqueCount="51">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</sst>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14" fillId="0" borderId="0" xfId="0" applyFont="1" applyAlignment="1">
      <alignment vertical="center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13" fillId="3" borderId="8" xfId="8" applyFont="1" applyFill="1" applyBorder="1" applyAlignment="1" applyProtection="1">
      <alignment horizontal="center" vertical="center" wrapText="1"/>
      <protection locked="0"/>
    </xf>
    <xf numFmtId="0" fontId="13" fillId="3" borderId="9" xfId="8" applyFont="1" applyFill="1" applyBorder="1" applyAlignment="1" applyProtection="1">
      <alignment horizontal="center" vertical="center" wrapText="1"/>
      <protection locked="0"/>
    </xf>
    <xf numFmtId="0" fontId="13" fillId="3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47625</xdr:rowOff>
    </xdr:from>
    <xdr:to>
      <xdr:col>1</xdr:col>
      <xdr:colOff>771525</xdr:colOff>
      <xdr:row>0</xdr:row>
      <xdr:rowOff>490987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" y="47625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742950</xdr:colOff>
      <xdr:row>0</xdr:row>
      <xdr:rowOff>38100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381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1807845</xdr:colOff>
      <xdr:row>49</xdr:row>
      <xdr:rowOff>60960</xdr:rowOff>
    </xdr:from>
    <xdr:to>
      <xdr:col>6</xdr:col>
      <xdr:colOff>7620</xdr:colOff>
      <xdr:row>51</xdr:row>
      <xdr:rowOff>89535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1906905" y="8625840"/>
          <a:ext cx="544639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view="pageBreakPreview" zoomScale="80" zoomScaleNormal="100" zoomScaleSheetLayoutView="80" workbookViewId="0">
      <selection activeCell="K17" sqref="K17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9" t="s">
        <v>22</v>
      </c>
      <c r="D2" s="59"/>
      <c r="E2" s="59"/>
      <c r="F2" s="59"/>
      <c r="G2" s="59"/>
      <c r="H2" s="60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50015</v>
      </c>
      <c r="D9" s="22">
        <v>0</v>
      </c>
      <c r="E9" s="22">
        <f t="shared" si="0"/>
        <v>50015</v>
      </c>
      <c r="F9" s="22">
        <v>79046.86</v>
      </c>
      <c r="G9" s="22">
        <v>79046.86</v>
      </c>
      <c r="H9" s="22">
        <f t="shared" si="1"/>
        <v>29031.86</v>
      </c>
      <c r="I9" s="45" t="s">
        <v>40</v>
      </c>
    </row>
    <row r="10" spans="1:9" x14ac:dyDescent="0.2">
      <c r="A10" s="34"/>
      <c r="B10" s="44" t="s">
        <v>5</v>
      </c>
      <c r="C10" s="22">
        <v>90000</v>
      </c>
      <c r="D10" s="22">
        <v>41919.279999999999</v>
      </c>
      <c r="E10" s="22">
        <f t="shared" ref="E10:E13" si="2">C10+D10</f>
        <v>131919.28</v>
      </c>
      <c r="F10" s="22">
        <v>109857.28</v>
      </c>
      <c r="G10" s="22">
        <v>109857.28</v>
      </c>
      <c r="H10" s="22">
        <f t="shared" ref="H10:H13" si="3">G10-C10</f>
        <v>19857.28</v>
      </c>
      <c r="I10" s="45" t="s">
        <v>41</v>
      </c>
    </row>
    <row r="11" spans="1:9" x14ac:dyDescent="0.2">
      <c r="A11" s="40"/>
      <c r="B11" s="43" t="s">
        <v>24</v>
      </c>
      <c r="C11" s="22">
        <v>1343494.2</v>
      </c>
      <c r="D11" s="22">
        <v>-616341.91</v>
      </c>
      <c r="E11" s="22">
        <f t="shared" si="2"/>
        <v>727152.28999999992</v>
      </c>
      <c r="F11" s="22">
        <v>582829.5</v>
      </c>
      <c r="G11" s="22">
        <v>582829.5</v>
      </c>
      <c r="H11" s="22">
        <f t="shared" si="3"/>
        <v>-760664.7</v>
      </c>
      <c r="I11" s="45" t="s">
        <v>42</v>
      </c>
    </row>
    <row r="12" spans="1:9" ht="22.5" x14ac:dyDescent="0.2">
      <c r="A12" s="40"/>
      <c r="B12" s="43" t="s">
        <v>25</v>
      </c>
      <c r="C12" s="22">
        <v>440600</v>
      </c>
      <c r="D12" s="22">
        <v>34086</v>
      </c>
      <c r="E12" s="22">
        <f t="shared" si="2"/>
        <v>474686</v>
      </c>
      <c r="F12" s="22">
        <v>297831.90000000002</v>
      </c>
      <c r="G12" s="22">
        <v>297831.90000000002</v>
      </c>
      <c r="H12" s="22">
        <f t="shared" si="3"/>
        <v>-142768.09999999998</v>
      </c>
      <c r="I12" s="45" t="s">
        <v>43</v>
      </c>
    </row>
    <row r="13" spans="1:9" ht="22.5" x14ac:dyDescent="0.2">
      <c r="A13" s="40"/>
      <c r="B13" s="43" t="s">
        <v>26</v>
      </c>
      <c r="C13" s="22">
        <v>15856094.99</v>
      </c>
      <c r="D13" s="22">
        <v>-148015.66</v>
      </c>
      <c r="E13" s="22">
        <f t="shared" si="2"/>
        <v>15708079.33</v>
      </c>
      <c r="F13" s="22">
        <v>11825916.24</v>
      </c>
      <c r="G13" s="22">
        <v>11825916.24</v>
      </c>
      <c r="H13" s="22">
        <f t="shared" si="3"/>
        <v>-4030178.75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905111.31</v>
      </c>
      <c r="E14" s="22">
        <f t="shared" ref="E14" si="4">C14+D14</f>
        <v>905111.31</v>
      </c>
      <c r="F14" s="22">
        <v>905111.31</v>
      </c>
      <c r="G14" s="22">
        <v>905111.31</v>
      </c>
      <c r="H14" s="22">
        <f t="shared" ref="H14" si="5">G14-C14</f>
        <v>905111.31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17780204.190000001</v>
      </c>
      <c r="D16" s="23">
        <f t="shared" ref="D16:H16" si="6">SUM(D5:D14)</f>
        <v>216759.02000000002</v>
      </c>
      <c r="E16" s="23">
        <f t="shared" si="6"/>
        <v>17996963.209999997</v>
      </c>
      <c r="F16" s="23">
        <f t="shared" si="6"/>
        <v>13800593.090000002</v>
      </c>
      <c r="G16" s="11">
        <f t="shared" si="6"/>
        <v>13800593.090000002</v>
      </c>
      <c r="H16" s="12">
        <f t="shared" si="6"/>
        <v>-3979611.1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2" t="s">
        <v>23</v>
      </c>
      <c r="B18" s="63"/>
      <c r="C18" s="59" t="s">
        <v>22</v>
      </c>
      <c r="D18" s="59"/>
      <c r="E18" s="59"/>
      <c r="F18" s="59"/>
      <c r="G18" s="59"/>
      <c r="H18" s="60" t="s">
        <v>19</v>
      </c>
      <c r="I18" s="45" t="s">
        <v>46</v>
      </c>
    </row>
    <row r="19" spans="1:9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  <c r="I19" s="45" t="s">
        <v>46</v>
      </c>
    </row>
    <row r="20" spans="1:9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17780204.190000001</v>
      </c>
      <c r="D31" s="26">
        <f t="shared" si="14"/>
        <v>-688352.29</v>
      </c>
      <c r="E31" s="26">
        <f t="shared" si="14"/>
        <v>17091851.899999999</v>
      </c>
      <c r="F31" s="26">
        <f t="shared" si="14"/>
        <v>12895481.780000001</v>
      </c>
      <c r="G31" s="26">
        <f t="shared" si="14"/>
        <v>12895481.780000001</v>
      </c>
      <c r="H31" s="26">
        <f t="shared" si="14"/>
        <v>-4884722.4099999992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50015</v>
      </c>
      <c r="D33" s="25">
        <v>0</v>
      </c>
      <c r="E33" s="25">
        <f>C33+D33</f>
        <v>50015</v>
      </c>
      <c r="F33" s="25">
        <v>79046.86</v>
      </c>
      <c r="G33" s="25">
        <v>79046.86</v>
      </c>
      <c r="H33" s="25">
        <f t="shared" ref="H33:H34" si="15">G33-C33</f>
        <v>29031.86</v>
      </c>
      <c r="I33" s="45" t="s">
        <v>40</v>
      </c>
    </row>
    <row r="34" spans="1:9" x14ac:dyDescent="0.2">
      <c r="A34" s="16"/>
      <c r="B34" s="17" t="s">
        <v>32</v>
      </c>
      <c r="C34" s="25">
        <v>1433494.2</v>
      </c>
      <c r="D34" s="25">
        <v>-574422.63</v>
      </c>
      <c r="E34" s="25">
        <f>C34+D34</f>
        <v>859071.57</v>
      </c>
      <c r="F34" s="25">
        <v>692686.78</v>
      </c>
      <c r="G34" s="25">
        <v>692686.78</v>
      </c>
      <c r="H34" s="25">
        <f t="shared" si="15"/>
        <v>-740807.41999999993</v>
      </c>
      <c r="I34" s="45" t="s">
        <v>42</v>
      </c>
    </row>
    <row r="35" spans="1:9" ht="22.5" x14ac:dyDescent="0.2">
      <c r="A35" s="16"/>
      <c r="B35" s="17" t="s">
        <v>26</v>
      </c>
      <c r="C35" s="25">
        <v>16296694.99</v>
      </c>
      <c r="D35" s="25">
        <v>-113929.66</v>
      </c>
      <c r="E35" s="25">
        <f>C35+D35</f>
        <v>16182765.33</v>
      </c>
      <c r="F35" s="25">
        <v>12123748.140000001</v>
      </c>
      <c r="G35" s="25">
        <v>12123748.140000001</v>
      </c>
      <c r="H35" s="25">
        <f t="shared" ref="H35" si="16">G35-C35</f>
        <v>-4172946.8499999996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905111.31</v>
      </c>
      <c r="E37" s="26">
        <f t="shared" si="17"/>
        <v>905111.31</v>
      </c>
      <c r="F37" s="26">
        <f t="shared" si="17"/>
        <v>905111.31</v>
      </c>
      <c r="G37" s="26">
        <f t="shared" si="17"/>
        <v>905111.31</v>
      </c>
      <c r="H37" s="26">
        <f t="shared" si="17"/>
        <v>905111.31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905111.31</v>
      </c>
      <c r="E38" s="25">
        <f>C38+D38</f>
        <v>905111.31</v>
      </c>
      <c r="F38" s="25">
        <v>905111.31</v>
      </c>
      <c r="G38" s="25">
        <v>905111.31</v>
      </c>
      <c r="H38" s="25">
        <f>G38-C38</f>
        <v>905111.31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17780204.190000001</v>
      </c>
      <c r="D39" s="23">
        <f t="shared" ref="D39:H39" si="18">SUM(D37+D31+D21)</f>
        <v>216759.02000000002</v>
      </c>
      <c r="E39" s="23">
        <f t="shared" si="18"/>
        <v>17996963.209999997</v>
      </c>
      <c r="F39" s="23">
        <f t="shared" si="18"/>
        <v>13800593.090000002</v>
      </c>
      <c r="G39" s="23">
        <f t="shared" si="18"/>
        <v>13800593.090000002</v>
      </c>
      <c r="H39" s="12">
        <f t="shared" si="18"/>
        <v>-3979611.0999999992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5" spans="1:9" ht="12" x14ac:dyDescent="0.2">
      <c r="B45" s="46" t="s">
        <v>50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2020-10-24T16:45:50Z</cp:lastPrinted>
  <dcterms:created xsi:type="dcterms:W3CDTF">2012-12-11T20:48:19Z</dcterms:created>
  <dcterms:modified xsi:type="dcterms:W3CDTF">2020-10-26T20:18:47Z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